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13_ncr:1_{39A5AEAA-0FC2-427F-A1CE-D006B48E31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<sst xmlns="http://schemas.openxmlformats.org/spreadsheetml/2006/main" count="54" uniqueCount="43">
  <si>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</si>
  <si>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</si>
  <si>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</si>
  <si>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</si>
  <si>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</si>
  <si>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</si>
  <si>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</si>
  <si>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</si>
  <si>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</si>
  <si>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</si>
  <si>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</si>
  <si>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</si>
  <si>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</si>
  <si>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</si>
  <si>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</si>
  <si>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</si>
  <si>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</si>
  <si>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</si>
  <si>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</si>
  <si>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</si>
  <si>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</si>
  <si>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</si>
  <si>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</si>
  <si>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</si>
  <si>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</si>
  <si>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</si>
  <si>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</si>
  <si>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</si>
  <si>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</si>
  <si>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</si>
  <si>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</si>
  <si>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</si>
  <si>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</si>
  <si>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</si>
  <si>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HAKAN FALAY</t>
  </si>
  <si>
    <t>VEYSEL KÖSE</t>
  </si>
  <si>
    <t>SEÇİL KAYNAK</t>
  </si>
  <si>
    <t>ZİRVE OLUK</t>
  </si>
  <si>
    <t>ÖZBEYAZ OLUK</t>
  </si>
  <si>
    <t>29,03,2022</t>
  </si>
  <si>
    <t>GİDEN :MUSTAFA KARTAL</t>
  </si>
  <si>
    <t>KAYSERİ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</si>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</sst>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 activePane="bottomLeft"/>
      <selection activeCell="A2" sqref="A2:D2"/>
      <selection pane="bottomLeft" activeCell="A35" sqref="A3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40</v>
      </c>
      <c r="B1" s="83" t="s">
        <v>41</v>
      </c>
      <c r="C1" s="84"/>
      <c r="D1" s="85"/>
      <c r="E1" s="2"/>
      <c r="F1" s="51" t="s">
        <v>0</v>
      </c>
      <c r="G1" s="52"/>
      <c r="H1" s="53" t="s">
        <v>1</v>
      </c>
      <c r="I1" s="54" t="s">
        <v>39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34</v>
      </c>
      <c r="B4" s="50" t="s">
        <v>39</v>
      </c>
      <c r="C4" s="8"/>
      <c r="D4" s="9">
        <v>5870</v>
      </c>
      <c r="E4" s="6"/>
      <c r="F4" s="72" t="str">
        <f t="shared" ref="F4:F9" si="0">A4</f>
        <v>HAKAN FALAY</v>
      </c>
      <c r="G4" s="15">
        <v>400</v>
      </c>
      <c r="H4" s="11">
        <v>5150</v>
      </c>
      <c r="I4" s="57">
        <f>D4-G4-H4</f>
        <v>320</v>
      </c>
      <c r="J4" s="70"/>
      <c r="K4" s="69"/>
    </row>
    <row r="5" spans="1:11" ht="18.75" x14ac:dyDescent="0.3">
      <c r="A5" s="7" t="s">
        <v>35</v>
      </c>
      <c r="B5" s="50" t="s">
        <v>39</v>
      </c>
      <c r="C5" s="8"/>
      <c r="D5" s="9">
        <v>3200</v>
      </c>
      <c r="E5" s="6"/>
      <c r="F5" s="72" t="str">
        <f t="shared" si="0"/>
        <v>VEYSEL KÖSE</v>
      </c>
      <c r="G5" s="15">
        <v>3200</v>
      </c>
      <c r="H5" s="11"/>
      <c r="I5" s="57">
        <f>D5-G5-H5</f>
        <v>0</v>
      </c>
      <c r="J5" s="73"/>
      <c r="K5" s="69"/>
    </row>
    <row r="6" spans="1:11" ht="18.75" x14ac:dyDescent="0.3">
      <c r="A6" s="7" t="s">
        <v>36</v>
      </c>
      <c r="B6" s="50" t="s">
        <v>39</v>
      </c>
      <c r="C6" s="8"/>
      <c r="D6" s="9">
        <v>10692</v>
      </c>
      <c r="E6" s="6"/>
      <c r="F6" s="72" t="str">
        <f t="shared" si="0"/>
        <v>SEÇİL KAYNAK</v>
      </c>
      <c r="G6" s="15"/>
      <c r="H6" s="11">
        <v>5708</v>
      </c>
      <c r="I6" s="57">
        <f>D6-G6-H6</f>
        <v>4984</v>
      </c>
      <c r="J6" s="74"/>
      <c r="K6" s="69"/>
    </row>
    <row r="7" spans="1:11" ht="18.75" x14ac:dyDescent="0.3">
      <c r="A7" s="7" t="s">
        <v>37</v>
      </c>
      <c r="B7" s="50" t="s">
        <v>39</v>
      </c>
      <c r="C7" s="8"/>
      <c r="D7" s="9">
        <v>63315</v>
      </c>
      <c r="E7" s="6"/>
      <c r="F7" s="72" t="str">
        <f t="shared" si="0"/>
        <v>ZİRVE OLUK</v>
      </c>
      <c r="G7" s="15">
        <v>33305</v>
      </c>
      <c r="H7" s="11">
        <v>30000</v>
      </c>
      <c r="I7" s="57">
        <f t="shared" ref="I7:I9" si="1">D7-G7-H7</f>
        <v>10</v>
      </c>
      <c r="J7" s="73"/>
      <c r="K7" s="69"/>
    </row>
    <row r="8" spans="1:11" ht="18.75" x14ac:dyDescent="0.3">
      <c r="A8" s="7" t="s">
        <v>38</v>
      </c>
      <c r="B8" s="50" t="s">
        <v>39</v>
      </c>
      <c r="C8" s="8"/>
      <c r="D8" s="9">
        <v>5120</v>
      </c>
      <c r="E8" s="6"/>
      <c r="F8" s="72" t="str">
        <f t="shared" si="0"/>
        <v>ÖZBEYAZ OLUK</v>
      </c>
      <c r="G8" s="15">
        <v>5030</v>
      </c>
      <c r="H8" s="11"/>
      <c r="I8" s="57">
        <f t="shared" si="1"/>
        <v>90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88197</v>
      </c>
      <c r="E19" s="20"/>
      <c r="F19" s="58" t="s">
        <v>10</v>
      </c>
      <c r="G19" s="59">
        <f>G4+G5+G6+G7+G8+G9+G10+G11+G12+G13+G15+G14+G17</f>
        <v>41935</v>
      </c>
      <c r="H19" s="60">
        <f>SUM(H4:H18)</f>
        <v>40858</v>
      </c>
      <c r="I19" s="61">
        <f>SUM(I4:I18)</f>
        <v>5404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206437</v>
      </c>
      <c r="C22" s="4">
        <v>207072</v>
      </c>
      <c r="D22" s="23">
        <f>B22-C22</f>
        <v>-635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1650</v>
      </c>
      <c r="C23" s="27"/>
      <c r="D23" s="28">
        <f>B23/D22</f>
        <v>-2.5984251968503935</v>
      </c>
      <c r="F23" s="29" t="s">
        <v>19</v>
      </c>
      <c r="G23" s="30">
        <v>1040</v>
      </c>
      <c r="H23" s="30"/>
      <c r="I23" s="13"/>
    </row>
    <row r="24" spans="1:10" ht="19.5" thickBot="1" x14ac:dyDescent="0.3">
      <c r="A24" s="80" t="s">
        <v>20</v>
      </c>
      <c r="B24" s="31">
        <f>G30</f>
        <v>1040</v>
      </c>
      <c r="C24" s="32">
        <f>D19</f>
        <v>88197</v>
      </c>
      <c r="D24" s="33">
        <f>SUM(B24/C24)</f>
        <v>1.1791784301053324E-2</v>
      </c>
      <c r="F24" s="34" t="s">
        <v>21</v>
      </c>
      <c r="G24" s="10"/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1040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40895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1040</v>
      </c>
    </row>
    <row r="34" spans="1:10" ht="18.75" x14ac:dyDescent="0.3">
      <c r="A34" s="63" t="s">
        <v>42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40895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2022-03-29T06:26:04Z</cp:lastPrinted>
  <dcterms:created xsi:type="dcterms:W3CDTF">2015-06-05T18:17:20Z</dcterms:created>
  <dcterms:modified xsi:type="dcterms:W3CDTF">2022-03-29T06:36:10Z</dcterms:modified>
</cp:coreProperties>
</file>